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<sst xmlns="http://schemas.openxmlformats.org/spreadsheetml/2006/main" uniqueCount="19">
  <si>
    <t>#</t>
  </si>
  <si>
    <t>Wrok Item Name</t>
  </si>
  <si>
    <t>Best Case (man-hours)</t>
  </si>
  <si>
    <t>Nominal (man-hours)</t>
  </si>
  <si>
    <t>Worst Case (man-hours)</t>
  </si>
  <si>
    <t>Standart Deviation</t>
  </si>
  <si>
    <t>Mean</t>
  </si>
  <si>
    <t>Total Best Case</t>
  </si>
  <si>
    <t>Total Nominal</t>
  </si>
  <si>
    <t>Total Standart Deviation</t>
  </si>
  <si>
    <t>Total Mean</t>
  </si>
  <si>
    <t>Chance of Success</t>
  </si>
  <si>
    <t>Probabilistic Estimation Value (man-hours)</t>
  </si>
  <si>
    <t>Estimation Range Value (man-hours)</t>
  </si>
  <si>
    <t>User Login</t>
  </si>
  <si>
    <t>Lower Bound</t>
  </si>
  <si>
    <t>Upper Bound</t>
  </si>
  <si>
    <t>Purchase Commodity</t>
  </si>
  <si>
    <t>Purchase History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</si>
</sst>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3" borderId="3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horizontal="center" vertical="bottom"/>
    </xf>
    <xf numFmtId="0" fontId="0" borderId="3" applyNumberFormat="1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2" fontId="0" borderId="3" applyNumberFormat="1" applyFont="1" applyFill="0" applyBorder="1" applyAlignment="1" applyProtection="0">
      <alignment vertical="bottom"/>
    </xf>
    <xf numFmtId="9" fontId="0" borderId="3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2d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T36"/>
  <sheetViews>
    <sheetView workbookViewId="0" showGridLines="0" defaultGridColor="1"/>
  </sheetViews>
  <sheetFormatPr defaultColWidth="10.8333" defaultRowHeight="16" customHeight="1" outlineLevelRow="0" outlineLevelCol="0"/>
  <cols>
    <col min="1" max="1" width="2.17188" style="1" customWidth="1"/>
    <col min="2" max="2" width="18.3516" style="1" customWidth="1"/>
    <col min="3" max="3" width="15" style="1" customWidth="1"/>
    <col min="4" max="4" width="14.1719" style="1" customWidth="1"/>
    <col min="5" max="5" width="16.5" style="1" customWidth="1"/>
    <col min="6" max="6" width="16.6719" style="1" customWidth="1"/>
    <col min="7" max="7" width="11.7891" style="1" customWidth="1"/>
    <col min="8" max="8" width="13.6719" style="1" customWidth="1"/>
    <col min="9" max="9" width="12.8516" style="1" customWidth="1"/>
    <col min="10" max="10" width="13.6719" style="1" customWidth="1"/>
    <col min="11" max="11" width="21.3516" style="1" customWidth="1"/>
    <col min="12" max="12" width="10.6719" style="1" customWidth="1"/>
    <col min="13" max="13" width="10.8516" style="1" customWidth="1"/>
    <col min="14" max="14" width="15.8516" style="1" customWidth="1"/>
    <col min="15" max="15" width="31" style="1" customWidth="1"/>
    <col min="16" max="16" width="10.8516" style="1" customWidth="1"/>
    <col min="17" max="17" width="20.3516" style="1" customWidth="1"/>
    <col min="18" max="18" width="12.1719" style="1" customWidth="1"/>
    <col min="19" max="19" width="10.8516" style="1" customWidth="1"/>
    <col min="20" max="20" width="11.8516" style="1" customWidth="1"/>
    <col min="21" max="256" width="10.8516" style="1" customWidth="1"/>
  </cols>
  <sheetData>
    <row r="1" ht="17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3"/>
      <c r="Q1" s="2"/>
      <c r="R1" s="2"/>
      <c r="S1" s="2"/>
      <c r="T1" s="2"/>
    </row>
    <row r="2" ht="17" customHeight="1">
      <c r="A2" t="s" s="4">
        <v>0</v>
      </c>
      <c r="B2" t="s" s="4">
        <v>1</v>
      </c>
      <c r="C2" t="s" s="4">
        <v>2</v>
      </c>
      <c r="D2" t="s" s="4">
        <v>3</v>
      </c>
      <c r="E2" t="s" s="4">
        <v>4</v>
      </c>
      <c r="F2" t="s" s="4">
        <v>5</v>
      </c>
      <c r="G2" t="s" s="4">
        <v>6</v>
      </c>
      <c r="H2" t="s" s="4">
        <v>7</v>
      </c>
      <c r="I2" t="s" s="4">
        <v>8</v>
      </c>
      <c r="J2" t="s" s="4">
        <v>7</v>
      </c>
      <c r="K2" t="s" s="4">
        <v>9</v>
      </c>
      <c r="L2" t="s" s="4">
        <v>10</v>
      </c>
      <c r="M2" s="5"/>
      <c r="N2" t="s" s="6">
        <v>11</v>
      </c>
      <c r="O2" t="s" s="6">
        <v>12</v>
      </c>
      <c r="P2" s="5"/>
      <c r="Q2" s="7"/>
      <c r="R2" t="s" s="8">
        <v>13</v>
      </c>
      <c r="S2" s="9"/>
      <c r="T2" s="9"/>
    </row>
    <row r="3" ht="17" customHeight="1">
      <c r="A3" s="10">
        <v>1</v>
      </c>
      <c r="B3" t="s" s="11">
        <v>14</v>
      </c>
      <c r="C3" s="12">
        <v>50</v>
      </c>
      <c r="D3" s="12">
        <v>150</v>
      </c>
      <c r="E3" s="12">
        <v>500</v>
      </c>
      <c r="F3" s="12">
        <f>(E3-C3)/6</f>
        <v>75</v>
      </c>
      <c r="G3" s="12">
        <f>(C3+4*D3+E3)/6</f>
        <v>191.6666666666667</v>
      </c>
      <c r="H3" s="12">
        <f>SUM(C3:C36)</f>
        <v>135</v>
      </c>
      <c r="I3" s="12">
        <f>SUM(D3:D36)</f>
        <v>400</v>
      </c>
      <c r="J3" s="12">
        <f>SUM(E3:E36)</f>
        <v>1350</v>
      </c>
      <c r="K3" s="12">
        <f>SQRT(SUM(F3:F36)*SUM(F3:F36))</f>
        <v>202.5</v>
      </c>
      <c r="L3" s="12">
        <f>SUM(G3:G36)</f>
        <v>514.1666666666666</v>
      </c>
      <c r="M3" s="5"/>
      <c r="N3" s="13">
        <v>0.95</v>
      </c>
      <c r="O3" s="7">
        <f>BETAINV(N3,#REF!,#REF!,$H$3,$J$3)</f>
      </c>
      <c r="P3" s="5"/>
      <c r="Q3" t="s" s="11">
        <v>11</v>
      </c>
      <c r="R3" t="s" s="11">
        <v>15</v>
      </c>
      <c r="S3" t="s" s="11">
        <v>6</v>
      </c>
      <c r="T3" t="s" s="11">
        <v>16</v>
      </c>
    </row>
    <row r="4" ht="17" customHeight="1">
      <c r="A4" s="10">
        <v>2</v>
      </c>
      <c r="B4" t="s" s="11">
        <v>17</v>
      </c>
      <c r="C4" s="12">
        <v>75</v>
      </c>
      <c r="D4" s="12">
        <v>200</v>
      </c>
      <c r="E4" s="12">
        <v>750</v>
      </c>
      <c r="F4" s="12">
        <f>(E4-C4)/6</f>
        <v>112.5</v>
      </c>
      <c r="G4" s="12">
        <f>(C4+4*D4+E4)/6</f>
        <v>270.8333333333333</v>
      </c>
      <c r="H4" s="14"/>
      <c r="I4" s="15"/>
      <c r="J4" s="15"/>
      <c r="K4" s="15"/>
      <c r="L4" s="15"/>
      <c r="M4" s="16"/>
      <c r="N4" s="13">
        <v>0.7</v>
      </c>
      <c r="O4" s="7">
        <f>BETAINV(N4,#REF!,#REF!,$H$3,$J$3)</f>
      </c>
      <c r="P4" s="5"/>
      <c r="Q4" s="13">
        <v>0.95</v>
      </c>
      <c r="R4" s="12">
        <f>S4-1*$K$3</f>
        <v>311.6666666666666</v>
      </c>
      <c r="S4" s="12">
        <f t="shared" si="12" ref="S4:S5">$L$3</f>
        <v>514.1666666666666</v>
      </c>
      <c r="T4" s="12">
        <f>S4+2*$K$3</f>
        <v>919.1666666666666</v>
      </c>
    </row>
    <row r="5" ht="17" customHeight="1">
      <c r="A5" s="10">
        <v>3</v>
      </c>
      <c r="B5" t="s" s="11">
        <v>18</v>
      </c>
      <c r="C5" s="12">
        <v>10</v>
      </c>
      <c r="D5" s="12">
        <v>50</v>
      </c>
      <c r="E5" s="12">
        <v>100</v>
      </c>
      <c r="F5" s="12">
        <f>(E5-C5)/6</f>
        <v>15</v>
      </c>
      <c r="G5" s="12">
        <f>(C5+4*D5+E5)/6</f>
        <v>51.66666666666666</v>
      </c>
      <c r="H5" s="17"/>
      <c r="I5" s="3"/>
      <c r="J5" s="3"/>
      <c r="K5" s="3"/>
      <c r="L5" s="3"/>
      <c r="M5" s="16"/>
      <c r="N5" s="13">
        <v>0.5</v>
      </c>
      <c r="O5" s="7">
        <f>BETAINV(N5,#REF!,#REF!,$H$3,$J$3)</f>
      </c>
      <c r="P5" s="5"/>
      <c r="Q5" s="13">
        <v>0.68</v>
      </c>
      <c r="R5" s="12">
        <f>S5-2*$K$3</f>
        <v>109.1666666666666</v>
      </c>
      <c r="S5" s="12">
        <f t="shared" si="12"/>
        <v>514.1666666666666</v>
      </c>
      <c r="T5" s="12">
        <f>S5+1*$K$3</f>
        <v>716.6666666666666</v>
      </c>
    </row>
    <row r="6" ht="17" customHeight="1">
      <c r="A6" s="15"/>
      <c r="B6" s="15"/>
      <c r="C6" s="15"/>
      <c r="D6" s="15"/>
      <c r="E6" s="15"/>
      <c r="F6" s="15"/>
      <c r="G6" s="15"/>
      <c r="H6" s="3"/>
      <c r="I6" s="3"/>
      <c r="J6" s="3"/>
      <c r="K6" s="3"/>
      <c r="L6" s="3"/>
      <c r="M6" s="3"/>
      <c r="N6" s="15"/>
      <c r="O6" s="15"/>
      <c r="P6" s="3"/>
      <c r="Q6" s="15"/>
      <c r="R6" s="15"/>
      <c r="S6" s="15"/>
      <c r="T6" s="15"/>
    </row>
    <row r="7" ht="17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ht="17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ht="17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ht="17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ht="1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7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ht="17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7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ht="17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ht="17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ht="17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ht="17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ht="17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ht="17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ht="17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ht="17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ht="17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ht="17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ht="17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ht="17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ht="17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ht="17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ht="17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ht="17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ht="17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ht="17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ht="17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ht="17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ht="17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ht="17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mergeCells count="1">
    <mergeCell ref="R2:T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